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Model 2.3 - @Risk for Excel" sheetId="1" r:id="rId1"/>
    <sheet name="ModelRiskSYS1" sheetId="4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1</definedName>
    <definedName name="_AtRisk_SimSetting_StdRecalcWithoutRiskStaticPercentile" hidden="1">0.5</definedName>
    <definedName name="Pal_Workbook_GUID" hidden="1">"QK53C71KCIGJSWSN419AWZBV"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N19" i="1" l="1"/>
  <c r="K10" i="1"/>
  <c r="J10" i="1"/>
  <c r="I10" i="1"/>
  <c r="H10" i="1"/>
  <c r="L9" i="1"/>
  <c r="L10" i="1"/>
  <c r="O19" i="1"/>
  <c r="P19" i="1"/>
  <c r="Q19" i="1"/>
  <c r="R19" i="1"/>
  <c r="E10" i="1"/>
  <c r="E9" i="1"/>
  <c r="P9" i="1" l="1"/>
  <c r="P15" i="1" s="1"/>
  <c r="P10" i="1"/>
  <c r="P16" i="1" s="1"/>
  <c r="R10" i="1"/>
  <c r="R16" i="1" s="1"/>
  <c r="Q9" i="1"/>
  <c r="Q15" i="1" s="1"/>
  <c r="O9" i="1"/>
  <c r="O15" i="1" s="1"/>
  <c r="N10" i="1"/>
  <c r="N16" i="1" s="1"/>
  <c r="O10" i="1"/>
  <c r="O16" i="1" s="1"/>
  <c r="Q10" i="1"/>
  <c r="Q16" i="1" s="1"/>
  <c r="N9" i="1"/>
  <c r="R9" i="1"/>
  <c r="R15" i="1" s="1"/>
  <c r="P17" i="1" l="1"/>
  <c r="P20" i="1" s="1"/>
  <c r="R17" i="1"/>
  <c r="R20" i="1" s="1"/>
  <c r="Q17" i="1"/>
  <c r="Q20" i="1" s="1"/>
  <c r="O17" i="1"/>
  <c r="O20" i="1" s="1"/>
  <c r="S10" i="1"/>
  <c r="S9" i="1"/>
  <c r="N15" i="1"/>
  <c r="S15" i="1" s="1"/>
  <c r="S16" i="1"/>
  <c r="N17" i="1" l="1"/>
  <c r="S17" i="1" s="1"/>
  <c r="N20" i="1" l="1"/>
  <c r="S20" i="1"/>
  <c r="N21" i="1" l="1"/>
  <c r="O21" i="1" s="1"/>
  <c r="P21" i="1" s="1"/>
  <c r="Q21" i="1" s="1"/>
  <c r="R21" i="1" s="1"/>
</calcChain>
</file>

<file path=xl/sharedStrings.xml><?xml version="1.0" encoding="utf-8"?>
<sst xmlns="http://schemas.openxmlformats.org/spreadsheetml/2006/main" count="45" uniqueCount="33">
  <si>
    <t>Min</t>
  </si>
  <si>
    <t>Mode</t>
  </si>
  <si>
    <t>Max</t>
  </si>
  <si>
    <t>Simulated</t>
  </si>
  <si>
    <t>Discount Rate</t>
  </si>
  <si>
    <t>Year 1</t>
  </si>
  <si>
    <t>Year 2</t>
  </si>
  <si>
    <t>Year 3</t>
  </si>
  <si>
    <t>Year 4</t>
  </si>
  <si>
    <t>Year 5</t>
  </si>
  <si>
    <t>Risk Model Inputs</t>
  </si>
  <si>
    <t>Costs and benefits simulated by year</t>
  </si>
  <si>
    <t>Total</t>
  </si>
  <si>
    <t>NPV Results calculation</t>
  </si>
  <si>
    <t>Notes</t>
  </si>
  <si>
    <r>
      <t xml:space="preserve">2.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</si>
  <si>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r>
      <t xml:space="preserve">3.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  <r>
      <rPr>
        <sz val="11"/>
        <color theme="1"/>
        <rFont val="Calibri"/>
        <family val="2"/>
        <scheme val="minor"/>
      </rPr>
      <t xml:space="preserve"> </t>
    </r>
  </si>
  <si>
    <t>Costs</t>
  </si>
  <si>
    <t>Benefits</t>
  </si>
  <si>
    <t>Cost (£k)</t>
  </si>
  <si>
    <t>Apportionment</t>
  </si>
  <si>
    <t>Mid-year discount factor</t>
  </si>
  <si>
    <t>Project  cost (£k)</t>
  </si>
  <si>
    <t>Project benefits value (£k)</t>
  </si>
  <si>
    <t>Cash flow (£k)</t>
  </si>
  <si>
    <t>A (deliberately) simple Net Present Value Risk Model</t>
  </si>
  <si>
    <t>1. Note that this is a deliberatedly simplified model with no decomposition of cost or benefits risk, no correlation between risks and no simulation of the effect of schedule risk.</t>
  </si>
  <si>
    <t>Cumulative NPV (£k)</t>
  </si>
  <si>
    <t>Cash flow Present Value (£k)</t>
  </si>
  <si>
    <r>
      <t xml:space="preserve">4.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S20)</t>
    </r>
  </si>
  <si>
    <r>
      <t xml:space="preserve">Simulation uses </t>
    </r>
    <r>
      <rPr>
        <b/>
        <sz val="11"/>
        <color indexed="8"/>
        <rFont val="Calibri"/>
        <family val="2"/>
      </rPr>
      <t>@Risk for Excel</t>
    </r>
    <r>
      <rPr>
        <sz val="11"/>
        <color theme="1"/>
        <rFont val="Calibri"/>
        <family val="2"/>
        <scheme val="minor"/>
      </rPr>
      <t xml:space="preserve"> - visit www.palisade.com to download free trial license of the @RISK tool</t>
    </r>
  </si>
  <si>
    <t>Model 2.3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</si>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</sst>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7" fillId="0" borderId="0" xfId="1" applyNumberFormat="1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164" fontId="8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8" fillId="0" borderId="0" xfId="1" applyNumberFormat="1" applyFont="1" applyBorder="1"/>
    <xf numFmtId="164" fontId="0" fillId="0" borderId="4" xfId="0" applyNumberFormat="1" applyBorder="1"/>
    <xf numFmtId="164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0" fontId="0" fillId="0" borderId="4" xfId="0" applyBorder="1" applyAlignment="1">
      <alignment vertical="center"/>
    </xf>
    <xf numFmtId="0" fontId="6" fillId="0" borderId="0" xfId="0" applyFont="1" applyBorder="1"/>
    <xf numFmtId="9" fontId="5" fillId="0" borderId="0" xfId="2" applyFont="1" applyBorder="1"/>
    <xf numFmtId="0" fontId="0" fillId="0" borderId="4" xfId="0" applyFill="1" applyBorder="1" applyAlignment="1">
      <alignment vertical="center"/>
    </xf>
    <xf numFmtId="0" fontId="10" fillId="0" borderId="0" xfId="0" applyFont="1"/>
    <xf numFmtId="0" fontId="5" fillId="0" borderId="0" xfId="0" applyFont="1" applyFill="1" applyBorder="1" applyAlignment="1">
      <alignment vertical="center"/>
    </xf>
    <xf numFmtId="164" fontId="11" fillId="0" borderId="5" xfId="0" applyNumberFormat="1" applyFont="1" applyBorder="1"/>
    <xf numFmtId="0" fontId="5" fillId="0" borderId="1" xfId="0" applyFont="1" applyBorder="1"/>
    <xf numFmtId="0" fontId="0" fillId="0" borderId="0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571500</xdr:colOff>
          <xdr:row>2</xdr:row>
          <xdr:rowOff>133350</xdr:rowOff>
        </xdr:to>
        <xdr:sp macro="" textlink="">
          <xdr:nvSpPr>
            <xdr:cNvPr id="4125" name="SIMXXXCACHE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342900</xdr:colOff>
          <xdr:row>2</xdr:row>
          <xdr:rowOff>133350</xdr:rowOff>
        </xdr:to>
        <xdr:sp macro="" textlink="">
          <xdr:nvSpPr>
            <xdr:cNvPr id="4127" name="PAGEOPTIONS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workbookViewId="0"/>
  </sheetViews>
  <sheetFormatPr defaultRowHeight="15" x14ac:dyDescent="0.25"/>
  <cols>
    <col min="1" max="1" width="27.85546875" customWidth="1"/>
    <col min="2" max="5" width="10.7109375" customWidth="1"/>
    <col min="6" max="6" width="2.7109375" customWidth="1"/>
    <col min="7" max="12" width="8" customWidth="1"/>
    <col min="13" max="13" width="2.5703125" customWidth="1"/>
    <col min="14" max="19" width="9.5703125" customWidth="1"/>
    <col min="20" max="20" width="9.140625" customWidth="1"/>
  </cols>
  <sheetData>
    <row r="1" spans="1:19" ht="15.75" x14ac:dyDescent="0.25">
      <c r="A1" s="35" t="s">
        <v>31</v>
      </c>
      <c r="B1" t="s">
        <v>32</v>
      </c>
    </row>
    <row r="2" spans="1:19" ht="21.75" customHeight="1" x14ac:dyDescent="0.25">
      <c r="A2" t="s">
        <v>30</v>
      </c>
    </row>
    <row r="3" spans="1:19" ht="21.75" customHeight="1" x14ac:dyDescent="0.25">
      <c r="A3" t="s">
        <v>25</v>
      </c>
    </row>
    <row r="5" spans="1:19" x14ac:dyDescent="0.25">
      <c r="A5" s="38" t="s">
        <v>10</v>
      </c>
      <c r="B5" s="5"/>
      <c r="C5" s="5"/>
      <c r="D5" s="5"/>
      <c r="E5" s="6"/>
      <c r="F5" s="8"/>
      <c r="G5" s="4" t="s">
        <v>20</v>
      </c>
      <c r="H5" s="5"/>
      <c r="I5" s="5"/>
      <c r="J5" s="5"/>
      <c r="K5" s="5"/>
      <c r="L5" s="6"/>
      <c r="N5" s="38" t="s">
        <v>11</v>
      </c>
      <c r="O5" s="5"/>
      <c r="P5" s="5"/>
      <c r="Q5" s="5"/>
      <c r="R5" s="5"/>
      <c r="S5" s="6"/>
    </row>
    <row r="6" spans="1:19" ht="6.75" customHeight="1" x14ac:dyDescent="0.25">
      <c r="A6" s="7"/>
      <c r="B6" s="8"/>
      <c r="C6" s="8"/>
      <c r="D6" s="8"/>
      <c r="E6" s="9"/>
      <c r="F6" s="8"/>
      <c r="G6" s="7"/>
      <c r="H6" s="8"/>
      <c r="I6" s="8"/>
      <c r="J6" s="8"/>
      <c r="K6" s="8"/>
      <c r="L6" s="9"/>
      <c r="N6" s="7"/>
      <c r="O6" s="8"/>
      <c r="P6" s="8"/>
      <c r="Q6" s="8"/>
      <c r="R6" s="8"/>
      <c r="S6" s="9"/>
    </row>
    <row r="7" spans="1:19" x14ac:dyDescent="0.25">
      <c r="B7" s="45" t="s">
        <v>19</v>
      </c>
      <c r="C7" s="45"/>
      <c r="D7" s="45"/>
      <c r="E7" s="46"/>
      <c r="F7" s="22"/>
      <c r="G7" s="18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19" t="s">
        <v>12</v>
      </c>
      <c r="N7" s="18" t="s">
        <v>5</v>
      </c>
      <c r="O7" s="3" t="s">
        <v>6</v>
      </c>
      <c r="P7" s="3" t="s">
        <v>7</v>
      </c>
      <c r="Q7" s="3" t="s">
        <v>8</v>
      </c>
      <c r="R7" s="3" t="s">
        <v>9</v>
      </c>
      <c r="S7" s="19" t="s">
        <v>12</v>
      </c>
    </row>
    <row r="8" spans="1:19" x14ac:dyDescent="0.25">
      <c r="A8" s="7"/>
      <c r="B8" s="43" t="s">
        <v>0</v>
      </c>
      <c r="C8" s="43" t="s">
        <v>1</v>
      </c>
      <c r="D8" s="43" t="s">
        <v>2</v>
      </c>
      <c r="E8" s="10" t="s">
        <v>3</v>
      </c>
      <c r="F8" s="22"/>
      <c r="G8" s="7"/>
      <c r="H8" s="8"/>
      <c r="I8" s="8"/>
      <c r="J8" s="22"/>
      <c r="K8" s="39"/>
      <c r="L8" s="10"/>
      <c r="N8" s="7"/>
      <c r="O8" s="8"/>
      <c r="P8" s="8"/>
      <c r="Q8" s="8"/>
      <c r="R8" s="8"/>
      <c r="S8" s="9"/>
    </row>
    <row r="9" spans="1:19" x14ac:dyDescent="0.25">
      <c r="A9" s="7" t="s">
        <v>17</v>
      </c>
      <c r="B9" s="11">
        <v>2000</v>
      </c>
      <c r="C9" s="12">
        <v>2700</v>
      </c>
      <c r="D9" s="13">
        <v>3500</v>
      </c>
      <c r="E9" s="14" t="e">
        <f ca="1">_xll.RiskTriang(B9,C9,D9)</f>
        <v>#NAME?</v>
      </c>
      <c r="F9" s="23"/>
      <c r="G9" s="40">
        <v>0.5</v>
      </c>
      <c r="H9" s="41">
        <v>0.5</v>
      </c>
      <c r="I9" s="41">
        <v>0</v>
      </c>
      <c r="J9" s="41">
        <v>0</v>
      </c>
      <c r="K9" s="41">
        <v>0</v>
      </c>
      <c r="L9" s="42">
        <f>SUM(G9:K9)</f>
        <v>1</v>
      </c>
      <c r="N9" s="24" t="e">
        <f t="shared" ref="N9:R10" ca="1" si="0">$E9*G9</f>
        <v>#NAME?</v>
      </c>
      <c r="O9" s="20" t="e">
        <f t="shared" ca="1" si="0"/>
        <v>#NAME?</v>
      </c>
      <c r="P9" s="20" t="e">
        <f t="shared" ca="1" si="0"/>
        <v>#NAME?</v>
      </c>
      <c r="Q9" s="20" t="e">
        <f t="shared" ca="1" si="0"/>
        <v>#NAME?</v>
      </c>
      <c r="R9" s="20" t="e">
        <f t="shared" ca="1" si="0"/>
        <v>#NAME?</v>
      </c>
      <c r="S9" s="21" t="e">
        <f ca="1">SUM(N9:R9)</f>
        <v>#NAME?</v>
      </c>
    </row>
    <row r="10" spans="1:19" x14ac:dyDescent="0.25">
      <c r="A10" s="7" t="s">
        <v>18</v>
      </c>
      <c r="B10" s="13">
        <v>2000</v>
      </c>
      <c r="C10" s="12">
        <v>3500</v>
      </c>
      <c r="D10" s="11">
        <v>4500</v>
      </c>
      <c r="E10" s="14" t="e">
        <f ca="1">_xll.RiskTriang(B10,C10,D10)</f>
        <v>#NAME?</v>
      </c>
      <c r="F10" s="23"/>
      <c r="G10" s="40">
        <v>0</v>
      </c>
      <c r="H10" s="41">
        <f>1/7</f>
        <v>0.14285714285714285</v>
      </c>
      <c r="I10" s="41">
        <f>2/7</f>
        <v>0.2857142857142857</v>
      </c>
      <c r="J10" s="41">
        <f>2/7</f>
        <v>0.2857142857142857</v>
      </c>
      <c r="K10" s="41">
        <f>2/7</f>
        <v>0.2857142857142857</v>
      </c>
      <c r="L10" s="42">
        <f>SUM(G10:K10)</f>
        <v>0.99999999999999989</v>
      </c>
      <c r="N10" s="24" t="e">
        <f t="shared" ca="1" si="0"/>
        <v>#NAME?</v>
      </c>
      <c r="O10" s="20" t="e">
        <f t="shared" ca="1" si="0"/>
        <v>#NAME?</v>
      </c>
      <c r="P10" s="20" t="e">
        <f t="shared" ca="1" si="0"/>
        <v>#NAME?</v>
      </c>
      <c r="Q10" s="20" t="e">
        <f t="shared" ca="1" si="0"/>
        <v>#NAME?</v>
      </c>
      <c r="R10" s="20" t="e">
        <f t="shared" ca="1" si="0"/>
        <v>#NAME?</v>
      </c>
      <c r="S10" s="21" t="e">
        <f ca="1">SUM(N10:R10)</f>
        <v>#NAME?</v>
      </c>
    </row>
    <row r="11" spans="1:19" ht="7.5" customHeight="1" x14ac:dyDescent="0.25">
      <c r="A11" s="15"/>
      <c r="B11" s="16"/>
      <c r="C11" s="16"/>
      <c r="D11" s="16"/>
      <c r="E11" s="17"/>
      <c r="F11" s="8"/>
      <c r="G11" s="15"/>
      <c r="H11" s="16"/>
      <c r="I11" s="16"/>
      <c r="J11" s="16"/>
      <c r="K11" s="16"/>
      <c r="L11" s="17"/>
      <c r="N11" s="15"/>
      <c r="O11" s="16"/>
      <c r="P11" s="16"/>
      <c r="Q11" s="16"/>
      <c r="R11" s="16"/>
      <c r="S11" s="17"/>
    </row>
    <row r="12" spans="1:19" x14ac:dyDescent="0.25">
      <c r="D12" s="2"/>
      <c r="E12" s="1"/>
      <c r="F12" s="1"/>
      <c r="G12" s="1"/>
      <c r="H12" s="1"/>
      <c r="I12" s="1"/>
      <c r="J12" s="1"/>
      <c r="K12" s="1"/>
      <c r="L12" s="1"/>
    </row>
    <row r="13" spans="1:19" x14ac:dyDescent="0.25">
      <c r="A13" s="38" t="s">
        <v>13</v>
      </c>
      <c r="B13" s="5"/>
      <c r="C13" s="5"/>
      <c r="D13" s="25"/>
      <c r="E13" s="26"/>
      <c r="F13" s="26"/>
      <c r="G13" s="26"/>
      <c r="H13" s="26"/>
      <c r="I13" s="26"/>
      <c r="J13" s="26"/>
      <c r="K13" s="26"/>
      <c r="L13" s="26"/>
      <c r="M13" s="5"/>
      <c r="N13" s="27" t="s">
        <v>5</v>
      </c>
      <c r="O13" s="27" t="s">
        <v>6</v>
      </c>
      <c r="P13" s="27" t="s">
        <v>7</v>
      </c>
      <c r="Q13" s="27" t="s">
        <v>8</v>
      </c>
      <c r="R13" s="27" t="s">
        <v>9</v>
      </c>
      <c r="S13" s="28" t="s">
        <v>12</v>
      </c>
    </row>
    <row r="14" spans="1:19" ht="6" customHeight="1" x14ac:dyDescent="0.25">
      <c r="A14" s="7"/>
      <c r="B14" s="8"/>
      <c r="C14" s="8"/>
      <c r="D14" s="29"/>
      <c r="E14" s="30"/>
      <c r="F14" s="30"/>
      <c r="G14" s="30"/>
      <c r="H14" s="30"/>
      <c r="I14" s="30"/>
      <c r="J14" s="30"/>
      <c r="K14" s="30"/>
      <c r="L14" s="30"/>
      <c r="M14" s="8"/>
      <c r="N14" s="8"/>
      <c r="O14" s="8"/>
      <c r="P14" s="8"/>
      <c r="Q14" s="8"/>
      <c r="R14" s="8"/>
      <c r="S14" s="9"/>
    </row>
    <row r="15" spans="1:19" x14ac:dyDescent="0.25">
      <c r="A15" s="31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 t="e">
        <f ca="1">N9</f>
        <v>#NAME?</v>
      </c>
      <c r="O15" s="20" t="e">
        <f t="shared" ref="O15:R15" ca="1" si="1">O9</f>
        <v>#NAME?</v>
      </c>
      <c r="P15" s="20" t="e">
        <f t="shared" ca="1" si="1"/>
        <v>#NAME?</v>
      </c>
      <c r="Q15" s="20" t="e">
        <f t="shared" ca="1" si="1"/>
        <v>#NAME?</v>
      </c>
      <c r="R15" s="20" t="e">
        <f t="shared" ca="1" si="1"/>
        <v>#NAME?</v>
      </c>
      <c r="S15" s="21" t="e">
        <f ca="1">SUM(N15:R15)</f>
        <v>#NAME?</v>
      </c>
    </row>
    <row r="16" spans="1:19" x14ac:dyDescent="0.25">
      <c r="A16" s="31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0" t="e">
        <f ca="1">N10</f>
        <v>#NAME?</v>
      </c>
      <c r="O16" s="20" t="e">
        <f t="shared" ref="O16:R16" ca="1" si="2">O10</f>
        <v>#NAME?</v>
      </c>
      <c r="P16" s="20" t="e">
        <f t="shared" ca="1" si="2"/>
        <v>#NAME?</v>
      </c>
      <c r="Q16" s="20" t="e">
        <f t="shared" ca="1" si="2"/>
        <v>#NAME?</v>
      </c>
      <c r="R16" s="20" t="e">
        <f t="shared" ca="1" si="2"/>
        <v>#NAME?</v>
      </c>
      <c r="S16" s="21" t="e">
        <f ca="1">SUM(N16:R16)</f>
        <v>#NAME?</v>
      </c>
    </row>
    <row r="17" spans="1:19" x14ac:dyDescent="0.25">
      <c r="A17" s="31" t="s">
        <v>24</v>
      </c>
      <c r="B17" s="8"/>
      <c r="C17" s="8"/>
      <c r="D17" s="8"/>
      <c r="E17" s="32"/>
      <c r="F17" s="32"/>
      <c r="G17" s="32"/>
      <c r="H17" s="32"/>
      <c r="I17" s="32"/>
      <c r="J17" s="32"/>
      <c r="K17" s="32"/>
      <c r="L17" s="32"/>
      <c r="M17" s="8"/>
      <c r="N17" s="20" t="e">
        <f ca="1">N16-N15</f>
        <v>#NAME?</v>
      </c>
      <c r="O17" s="20" t="e">
        <f t="shared" ref="O17:R17" ca="1" si="3">O16-O15</f>
        <v>#NAME?</v>
      </c>
      <c r="P17" s="20" t="e">
        <f t="shared" ca="1" si="3"/>
        <v>#NAME?</v>
      </c>
      <c r="Q17" s="20" t="e">
        <f t="shared" ca="1" si="3"/>
        <v>#NAME?</v>
      </c>
      <c r="R17" s="20" t="e">
        <f t="shared" ca="1" si="3"/>
        <v>#NAME?</v>
      </c>
      <c r="S17" s="21" t="e">
        <f ca="1">SUM(N17:R17)</f>
        <v>#NAME?</v>
      </c>
    </row>
    <row r="18" spans="1:19" x14ac:dyDescent="0.25">
      <c r="A18" s="7" t="s">
        <v>4</v>
      </c>
      <c r="B18" s="33">
        <v>0.04</v>
      </c>
      <c r="C18" s="8"/>
      <c r="D18" s="8"/>
      <c r="E18" s="32"/>
      <c r="F18" s="32"/>
      <c r="G18" s="32"/>
      <c r="H18" s="32"/>
      <c r="I18" s="32"/>
      <c r="J18" s="32"/>
      <c r="K18" s="32"/>
      <c r="L18" s="32"/>
      <c r="M18" s="8"/>
      <c r="N18" s="20"/>
      <c r="O18" s="20"/>
      <c r="P18" s="20"/>
      <c r="Q18" s="20"/>
      <c r="R18" s="20"/>
      <c r="S18" s="21"/>
    </row>
    <row r="19" spans="1:19" x14ac:dyDescent="0.25">
      <c r="A19" s="31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4">
        <f>1/SQRT(1+B18)</f>
        <v>0.98058067569092011</v>
      </c>
      <c r="O19" s="44">
        <f t="shared" ref="O19:R19" si="4">N19/(1+$B$18)</f>
        <v>0.94286603431819238</v>
      </c>
      <c r="P19" s="44">
        <f t="shared" si="4"/>
        <v>0.9066019560751849</v>
      </c>
      <c r="Q19" s="44">
        <f t="shared" si="4"/>
        <v>0.87173265007229317</v>
      </c>
      <c r="R19" s="44">
        <f t="shared" si="4"/>
        <v>0.83820447122335884</v>
      </c>
      <c r="S19" s="21"/>
    </row>
    <row r="20" spans="1:19" ht="15.75" x14ac:dyDescent="0.25">
      <c r="A20" s="31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0" t="e">
        <f ca="1">N17*N19</f>
        <v>#NAME?</v>
      </c>
      <c r="O20" s="20" t="e">
        <f t="shared" ref="O20:R20" ca="1" si="5">O17*O19</f>
        <v>#NAME?</v>
      </c>
      <c r="P20" s="20" t="e">
        <f t="shared" ca="1" si="5"/>
        <v>#NAME?</v>
      </c>
      <c r="Q20" s="20" t="e">
        <f t="shared" ca="1" si="5"/>
        <v>#NAME?</v>
      </c>
      <c r="R20" s="20" t="e">
        <f t="shared" ca="1" si="5"/>
        <v>#NAME?</v>
      </c>
      <c r="S20" s="37" t="e">
        <f ca="1">_xll.RiskOutput("Cash flow Present Value (£k)")+SUM(N20:R20)</f>
        <v>#NAME?</v>
      </c>
    </row>
    <row r="21" spans="1:19" x14ac:dyDescent="0.25">
      <c r="A21" s="34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 t="e">
        <f ca="1">N20</f>
        <v>#NAME?</v>
      </c>
      <c r="O21" s="20" t="e">
        <f ca="1">N21+O20</f>
        <v>#NAME?</v>
      </c>
      <c r="P21" s="20" t="e">
        <f t="shared" ref="P21:R21" ca="1" si="6">O21+P20</f>
        <v>#NAME?</v>
      </c>
      <c r="Q21" s="20" t="e">
        <f t="shared" ca="1" si="6"/>
        <v>#NAME?</v>
      </c>
      <c r="R21" s="20" t="e">
        <f t="shared" ca="1" si="6"/>
        <v>#NAME?</v>
      </c>
      <c r="S21" s="21"/>
    </row>
    <row r="22" spans="1:19" ht="6.75" customHeight="1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4" spans="1:19" x14ac:dyDescent="0.25">
      <c r="A24" s="36" t="s">
        <v>14</v>
      </c>
    </row>
    <row r="25" spans="1:19" x14ac:dyDescent="0.25">
      <c r="A25" t="s">
        <v>26</v>
      </c>
    </row>
    <row r="26" spans="1:19" x14ac:dyDescent="0.25">
      <c r="A26" t="s">
        <v>15</v>
      </c>
    </row>
    <row r="27" spans="1:19" x14ac:dyDescent="0.25">
      <c r="A27" t="s">
        <v>16</v>
      </c>
    </row>
    <row r="28" spans="1:19" x14ac:dyDescent="0.25">
      <c r="A28" t="s">
        <v>29</v>
      </c>
    </row>
  </sheetData>
  <mergeCells count="1">
    <mergeCell ref="B7:E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571500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5" r:id="rId4"/>
      </mc:Fallback>
    </mc:AlternateContent>
    <mc:AlternateContent xmlns:mc="http://schemas.openxmlformats.org/markup-compatibility/2006">
      <mc:Choice Requires="x14">
        <oleObject progId="Packager Shell Object" shapeId="4127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342900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2.3 - @Risk for Excel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2016-03-18T11:08:24Z</dcterms:modified>
</cp:coreProperties>
</file>